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Sheet1!$A$1:$H$52</definedName>
  </definedNames>
  <calcPr calcId="145621"/>
</workbook>
</file>

<file path=xl/calcChain.xml><?xml version="1.0" encoding="utf-8"?>
<calcChain xmlns="http://schemas.openxmlformats.org/spreadsheetml/2006/main">
  <c r="H21" i="1" l="1"/>
  <c r="H49" i="1"/>
  <c r="H48" i="1"/>
  <c r="H24" i="1"/>
  <c r="H19" i="1" l="1"/>
  <c r="H20" i="1"/>
  <c r="H27" i="1" l="1"/>
  <c r="H16" i="1"/>
  <c r="H32" i="1" l="1"/>
  <c r="H42" i="1"/>
  <c r="H25" i="1" l="1"/>
  <c r="H14" i="1" l="1"/>
  <c r="H50" i="1" s="1"/>
  <c r="H13" i="1" l="1"/>
</calcChain>
</file>

<file path=xl/sharedStrings.xml><?xml version="1.0" encoding="utf-8"?>
<sst xmlns="http://schemas.openxmlformats.org/spreadsheetml/2006/main" count="48" uniqueCount="28">
  <si>
    <t>FINANSIJSKI IZVEŠTAJI</t>
  </si>
  <si>
    <t>Dom zdravlja Požarevac</t>
  </si>
  <si>
    <t>Sanitetski i medicinski materijal</t>
  </si>
  <si>
    <t>Energenti</t>
  </si>
  <si>
    <t>UKUPNO</t>
  </si>
  <si>
    <t>DATUM</t>
  </si>
  <si>
    <t>IZNOS</t>
  </si>
  <si>
    <t>Jovana Šerbanovića 10-12</t>
  </si>
  <si>
    <t>Tekući račun : 840-828661-61</t>
  </si>
  <si>
    <t xml:space="preserve">Stanje sredstava RFZO a na računu </t>
  </si>
  <si>
    <t>Zarade</t>
  </si>
  <si>
    <t>Prevoz</t>
  </si>
  <si>
    <t>Lekovi</t>
  </si>
  <si>
    <t>Materijalni i ostali troškovi</t>
  </si>
  <si>
    <t>Otpremnine</t>
  </si>
  <si>
    <t>Jubilarne nagrade</t>
  </si>
  <si>
    <t>Izvršena plaćanja po namenama za primarnu zdrav.zaš.</t>
  </si>
  <si>
    <t>Ostale isplate</t>
  </si>
  <si>
    <t>Sredstva sopstvenih prihoda, osiguranja, osnivača</t>
  </si>
  <si>
    <t>Lek sandostatin</t>
  </si>
  <si>
    <t xml:space="preserve">Stanje dana </t>
  </si>
  <si>
    <t>Izvršena plaćanja po namenama za stomatološku  zdrav.zaš.</t>
  </si>
  <si>
    <t>Opis</t>
  </si>
  <si>
    <t>Stanje raspoloživih sredstava po namenama za primarnu  zdrav. zaš.</t>
  </si>
  <si>
    <t>Stanje raspoloživih sredstava po namenama za stomatološku  zdrav. zaš.</t>
  </si>
  <si>
    <t>Dana 07.10.2019.godine Dom zdravlja Požarevac nije izvršio plaćanje prema dobavljačima</t>
  </si>
  <si>
    <t>Dana:07.10.2019.</t>
  </si>
  <si>
    <t>Primljena i neutrošena participacija od 07.10.2019.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</si>
</sst>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800]dddd\,\ mmmm\ dd\,\ yyyy"/>
  </numFmts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14" fontId="0" fillId="0" borderId="1" xfId="0" applyNumberFormat="1" applyFill="1" applyBorder="1"/>
    <xf numFmtId="0" fontId="0" fillId="0" borderId="1" xfId="0" applyFill="1" applyBorder="1"/>
    <xf numFmtId="164" fontId="3" fillId="0" borderId="1" xfId="0" applyNumberFormat="1" applyFont="1" applyBorder="1"/>
    <xf numFmtId="4" fontId="4" fillId="0" borderId="1" xfId="0" applyNumberFormat="1" applyFont="1" applyFill="1" applyBorder="1"/>
    <xf numFmtId="164" fontId="3" fillId="2" borderId="1" xfId="0" applyNumberFormat="1" applyFont="1" applyFill="1" applyBorder="1"/>
    <xf numFmtId="164" fontId="3" fillId="3" borderId="1" xfId="0" applyNumberFormat="1" applyFont="1" applyFill="1" applyBorder="1"/>
    <xf numFmtId="164" fontId="3" fillId="4" borderId="1" xfId="0" applyNumberFormat="1" applyFont="1" applyFill="1" applyBorder="1"/>
    <xf numFmtId="0" fontId="1" fillId="0" borderId="0" xfId="0" applyFont="1" applyBorder="1" applyAlignment="1">
      <alignment horizontal="left"/>
    </xf>
    <xf numFmtId="4" fontId="1" fillId="0" borderId="0" xfId="0" applyNumberFormat="1" applyFont="1" applyBorder="1"/>
    <xf numFmtId="0" fontId="5" fillId="0" borderId="0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4" fontId="1" fillId="0" borderId="1" xfId="0" applyNumberFormat="1" applyFont="1" applyFill="1" applyBorder="1"/>
    <xf numFmtId="164" fontId="3" fillId="0" borderId="1" xfId="0" applyNumberFormat="1" applyFont="1" applyBorder="1" applyAlignment="1">
      <alignment horizontal="right"/>
    </xf>
    <xf numFmtId="0" fontId="0" fillId="0" borderId="1" xfId="0" applyBorder="1" applyAlignment="1">
      <alignment horizontal="left"/>
    </xf>
    <xf numFmtId="0" fontId="1" fillId="0" borderId="1" xfId="0" applyFont="1" applyBorder="1" applyAlignment="1">
      <alignment horizontal="left"/>
    </xf>
    <xf numFmtId="0" fontId="1" fillId="3" borderId="1" xfId="0" applyFont="1" applyFill="1" applyBorder="1" applyAlignment="1">
      <alignment horizontal="left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0" xfId="0" applyFont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0" fillId="4" borderId="1" xfId="0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99FF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O52"/>
  <sheetViews>
    <sheetView tabSelected="1" topLeftCell="A34" zoomScaleNormal="100" workbookViewId="0">
      <selection activeCell="H24" sqref="H24"/>
    </sheetView>
  </sheetViews>
  <sheetFormatPr defaultRowHeight="15" x14ac:dyDescent="0.25"/>
  <cols>
    <col min="1" max="1" width="6.7109375" customWidth="1"/>
    <col min="2" max="2" width="23.42578125" customWidth="1"/>
    <col min="3" max="3" width="26" customWidth="1"/>
    <col min="4" max="4" width="29.28515625" customWidth="1"/>
    <col min="5" max="5" width="20" customWidth="1"/>
    <col min="6" max="7" width="11.5703125" customWidth="1"/>
    <col min="8" max="8" width="14.140625" customWidth="1"/>
    <col min="9" max="9" width="14.140625" style="8" customWidth="1"/>
    <col min="10" max="10" width="12.7109375" style="8" bestFit="1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28" t="s">
        <v>0</v>
      </c>
      <c r="D2" s="28"/>
      <c r="E2" s="28"/>
      <c r="F2" s="28"/>
      <c r="G2" s="28"/>
    </row>
    <row r="4" spans="2:15" x14ac:dyDescent="0.25">
      <c r="B4" s="29" t="s">
        <v>1</v>
      </c>
      <c r="C4" s="29"/>
      <c r="D4" s="29"/>
    </row>
    <row r="5" spans="2:15" x14ac:dyDescent="0.25">
      <c r="B5" s="29" t="s">
        <v>7</v>
      </c>
      <c r="C5" s="29"/>
      <c r="D5" s="29"/>
    </row>
    <row r="6" spans="2:15" x14ac:dyDescent="0.25">
      <c r="B6" s="29" t="s">
        <v>8</v>
      </c>
      <c r="C6" s="29"/>
      <c r="D6" s="29"/>
    </row>
    <row r="7" spans="2:15" x14ac:dyDescent="0.25">
      <c r="I7" s="11"/>
      <c r="J7" s="11"/>
    </row>
    <row r="8" spans="2:15" x14ac:dyDescent="0.25">
      <c r="C8" s="30" t="s">
        <v>26</v>
      </c>
      <c r="D8" s="30"/>
      <c r="E8" s="30"/>
      <c r="F8" s="30"/>
      <c r="G8" s="30"/>
      <c r="I8" s="11"/>
      <c r="J8" s="11"/>
    </row>
    <row r="9" spans="2:15" x14ac:dyDescent="0.25">
      <c r="C9" s="1"/>
      <c r="D9" s="1"/>
      <c r="E9" s="1"/>
      <c r="F9" s="1"/>
      <c r="G9" s="1"/>
      <c r="I9" s="11"/>
      <c r="J9" s="11"/>
      <c r="K9" s="9"/>
      <c r="L9" s="9"/>
      <c r="M9" s="9"/>
      <c r="N9" s="9"/>
      <c r="O9" s="9"/>
    </row>
    <row r="10" spans="2:15" x14ac:dyDescent="0.25">
      <c r="C10" s="1"/>
      <c r="D10" s="1"/>
      <c r="E10" s="1"/>
      <c r="F10" s="1"/>
      <c r="G10" s="1"/>
      <c r="I10" s="11"/>
      <c r="J10" s="11"/>
      <c r="K10" s="9"/>
      <c r="L10" s="9"/>
      <c r="M10" s="9"/>
      <c r="N10" s="9"/>
      <c r="O10" s="9"/>
    </row>
    <row r="11" spans="2:15" x14ac:dyDescent="0.25">
      <c r="B11" s="36" t="s">
        <v>22</v>
      </c>
      <c r="C11" s="37"/>
      <c r="D11" s="37"/>
      <c r="E11" s="37"/>
      <c r="F11" s="38"/>
      <c r="G11" s="2" t="s">
        <v>5</v>
      </c>
      <c r="H11" s="2" t="s">
        <v>6</v>
      </c>
      <c r="I11" s="11"/>
      <c r="J11" s="11"/>
      <c r="K11" s="35"/>
      <c r="L11" s="35"/>
      <c r="M11" s="35"/>
      <c r="N11" s="35"/>
      <c r="O11" s="35"/>
    </row>
    <row r="12" spans="2:15" x14ac:dyDescent="0.25">
      <c r="B12" s="25" t="s">
        <v>20</v>
      </c>
      <c r="C12" s="25"/>
      <c r="D12" s="25"/>
      <c r="E12" s="25"/>
      <c r="F12" s="25"/>
      <c r="G12" s="14">
        <v>43745</v>
      </c>
      <c r="H12" s="23">
        <v>14886771.880000001</v>
      </c>
      <c r="I12" s="11"/>
      <c r="J12" s="11"/>
      <c r="K12" s="9"/>
      <c r="L12" s="9"/>
      <c r="M12" s="9"/>
      <c r="N12" s="9"/>
      <c r="O12" s="9"/>
    </row>
    <row r="13" spans="2:15" x14ac:dyDescent="0.25">
      <c r="B13" s="26" t="s">
        <v>9</v>
      </c>
      <c r="C13" s="26"/>
      <c r="D13" s="26"/>
      <c r="E13" s="26"/>
      <c r="F13" s="26"/>
      <c r="G13" s="24">
        <v>43745</v>
      </c>
      <c r="H13" s="3">
        <f>H14+H25-H32-H42</f>
        <v>17855457.399999999</v>
      </c>
      <c r="I13" s="11"/>
      <c r="J13" s="11"/>
      <c r="K13" s="9"/>
      <c r="L13" s="9"/>
      <c r="M13" s="9"/>
      <c r="N13" s="9"/>
      <c r="O13" s="9"/>
    </row>
    <row r="14" spans="2:15" x14ac:dyDescent="0.25">
      <c r="B14" s="34" t="s">
        <v>23</v>
      </c>
      <c r="C14" s="34"/>
      <c r="D14" s="34"/>
      <c r="E14" s="34"/>
      <c r="F14" s="34"/>
      <c r="G14" s="16">
        <v>43745</v>
      </c>
      <c r="H14" s="4">
        <f>H15+H16+H17+H18+H19+H20+H21+H22+H23+H24</f>
        <v>15672563.34</v>
      </c>
      <c r="I14" s="11"/>
      <c r="J14" s="11"/>
      <c r="K14" s="9"/>
      <c r="L14" s="9"/>
      <c r="M14" s="9"/>
      <c r="N14" s="9"/>
      <c r="O14" s="9"/>
    </row>
    <row r="15" spans="2:15" x14ac:dyDescent="0.25">
      <c r="B15" s="31" t="s">
        <v>10</v>
      </c>
      <c r="C15" s="32"/>
      <c r="D15" s="32"/>
      <c r="E15" s="32"/>
      <c r="F15" s="33"/>
      <c r="G15" s="12"/>
      <c r="H15" s="15">
        <v>0</v>
      </c>
      <c r="I15" s="11"/>
      <c r="J15" s="11"/>
      <c r="K15" s="8"/>
    </row>
    <row r="16" spans="2:15" x14ac:dyDescent="0.25">
      <c r="B16" s="31" t="s">
        <v>11</v>
      </c>
      <c r="C16" s="32"/>
      <c r="D16" s="32"/>
      <c r="E16" s="32"/>
      <c r="F16" s="33"/>
      <c r="G16" s="12"/>
      <c r="H16" s="10">
        <f>898833.33+898833.33-677875.07-145-3500+898833.33-717923.34-4765.11+898833.33-745169.42-6750+3536+898833.33-712025.41-7065.11+898833.33-622436.72-0.5+898833.33-640224.36+898833.33+0.5-648718.65+898833.33-548267.14-19842.89+1520100</f>
        <v>4258427.75</v>
      </c>
      <c r="I16" s="11"/>
      <c r="J16" s="11"/>
      <c r="K16" s="8"/>
      <c r="L16" s="8"/>
    </row>
    <row r="17" spans="2:13" x14ac:dyDescent="0.25">
      <c r="B17" s="31" t="s">
        <v>12</v>
      </c>
      <c r="C17" s="32"/>
      <c r="D17" s="32"/>
      <c r="E17" s="32"/>
      <c r="F17" s="33"/>
      <c r="G17" s="12"/>
      <c r="H17" s="10">
        <v>0</v>
      </c>
      <c r="I17" s="11"/>
      <c r="J17" s="11"/>
    </row>
    <row r="18" spans="2:13" x14ac:dyDescent="0.25">
      <c r="B18" s="31" t="s">
        <v>19</v>
      </c>
      <c r="C18" s="32"/>
      <c r="D18" s="32"/>
      <c r="E18" s="32"/>
      <c r="F18" s="33"/>
      <c r="G18" s="12"/>
      <c r="H18" s="10">
        <v>0</v>
      </c>
      <c r="I18" s="11"/>
      <c r="J18" s="11"/>
    </row>
    <row r="19" spans="2:13" x14ac:dyDescent="0.25">
      <c r="B19" s="25" t="s">
        <v>2</v>
      </c>
      <c r="C19" s="25"/>
      <c r="D19" s="25"/>
      <c r="E19" s="25"/>
      <c r="F19" s="25"/>
      <c r="G19" s="12"/>
      <c r="H19" s="10">
        <f>480802.02+1186875+1186875-1014200.1-1280397.15+1186875-44609.88-223130.9-471162.62+1186875+1559.88-300499.2-213136.6+2373750-128640-297341.92-390480.6-357319.8-782466.95+2373750-963742.4+2373750</f>
        <v>5883983.7800000012</v>
      </c>
      <c r="I19" s="11"/>
      <c r="J19" s="11"/>
    </row>
    <row r="20" spans="2:13" x14ac:dyDescent="0.25">
      <c r="B20" s="31" t="s">
        <v>3</v>
      </c>
      <c r="C20" s="32"/>
      <c r="D20" s="32"/>
      <c r="E20" s="32"/>
      <c r="F20" s="33"/>
      <c r="G20" s="12"/>
      <c r="H20" s="10">
        <f>484175.45-346688.6+955500</f>
        <v>1092986.8500000001</v>
      </c>
      <c r="I20" s="11"/>
      <c r="J20" s="11"/>
    </row>
    <row r="21" spans="2:13" x14ac:dyDescent="0.25">
      <c r="B21" s="31" t="s">
        <v>13</v>
      </c>
      <c r="C21" s="32"/>
      <c r="D21" s="32"/>
      <c r="E21" s="32"/>
      <c r="F21" s="33"/>
      <c r="G21" s="12"/>
      <c r="H21" s="10">
        <f>4137567.96</f>
        <v>4137567.96</v>
      </c>
      <c r="I21" s="11"/>
      <c r="J21" s="11"/>
      <c r="K21" s="11"/>
      <c r="L21" s="8"/>
    </row>
    <row r="22" spans="2:13" x14ac:dyDescent="0.25">
      <c r="B22" s="31" t="s">
        <v>14</v>
      </c>
      <c r="C22" s="32"/>
      <c r="D22" s="32"/>
      <c r="E22" s="32"/>
      <c r="F22" s="33"/>
      <c r="G22" s="12"/>
      <c r="H22" s="10">
        <v>222027</v>
      </c>
      <c r="I22" s="11"/>
      <c r="J22" s="11"/>
      <c r="K22" s="8"/>
    </row>
    <row r="23" spans="2:13" x14ac:dyDescent="0.25">
      <c r="B23" s="31" t="s">
        <v>15</v>
      </c>
      <c r="C23" s="32"/>
      <c r="D23" s="32"/>
      <c r="E23" s="32"/>
      <c r="F23" s="33"/>
      <c r="G23" s="12"/>
      <c r="H23" s="10">
        <v>0</v>
      </c>
      <c r="I23" s="11"/>
      <c r="J23" s="11"/>
      <c r="K23" s="8"/>
      <c r="L23" s="8"/>
    </row>
    <row r="24" spans="2:13" x14ac:dyDescent="0.25">
      <c r="B24" s="25" t="s">
        <v>27</v>
      </c>
      <c r="C24" s="25"/>
      <c r="D24" s="25"/>
      <c r="E24" s="25"/>
      <c r="F24" s="25"/>
      <c r="G24" s="13"/>
      <c r="H24" s="10">
        <f>5950+8800+11600+15950+12800+6650+15820</f>
        <v>77570</v>
      </c>
      <c r="I24" s="11"/>
      <c r="J24" s="11"/>
      <c r="K24" s="8"/>
      <c r="L24" s="8"/>
    </row>
    <row r="25" spans="2:13" x14ac:dyDescent="0.25">
      <c r="B25" s="34" t="s">
        <v>24</v>
      </c>
      <c r="C25" s="34"/>
      <c r="D25" s="34"/>
      <c r="E25" s="34"/>
      <c r="F25" s="34"/>
      <c r="G25" s="16">
        <v>43745</v>
      </c>
      <c r="H25" s="4">
        <f>H26+H27+H28+H29+H30+H31</f>
        <v>2406095.06</v>
      </c>
      <c r="I25" s="11"/>
      <c r="J25" s="11"/>
      <c r="K25" s="8"/>
    </row>
    <row r="26" spans="2:13" x14ac:dyDescent="0.25">
      <c r="B26" s="31" t="s">
        <v>10</v>
      </c>
      <c r="C26" s="32"/>
      <c r="D26" s="32"/>
      <c r="E26" s="32"/>
      <c r="F26" s="33"/>
      <c r="G26" s="2"/>
      <c r="H26" s="15">
        <v>0</v>
      </c>
      <c r="I26" s="11"/>
      <c r="J26" s="11"/>
    </row>
    <row r="27" spans="2:13" x14ac:dyDescent="0.25">
      <c r="B27" s="31" t="s">
        <v>11</v>
      </c>
      <c r="C27" s="32"/>
      <c r="D27" s="32"/>
      <c r="E27" s="32"/>
      <c r="F27" s="33"/>
      <c r="G27" s="2"/>
      <c r="H27" s="10">
        <f>113000+113000-113349.78+113000-117830.83+113000-124074.89+113000-117341.72+113000-96653.49+0.5+113000-76088.11+113000-99241.44+113000-70377.56+223250</f>
        <v>425292.68</v>
      </c>
      <c r="I27" s="11"/>
      <c r="J27" s="11"/>
    </row>
    <row r="28" spans="2:13" x14ac:dyDescent="0.25">
      <c r="B28" s="31" t="s">
        <v>13</v>
      </c>
      <c r="C28" s="32"/>
      <c r="D28" s="32"/>
      <c r="E28" s="32"/>
      <c r="F28" s="33"/>
      <c r="G28" s="2"/>
      <c r="H28" s="10">
        <v>1758775.38</v>
      </c>
      <c r="I28" s="11"/>
      <c r="J28" s="11"/>
      <c r="K28" s="8"/>
      <c r="L28" s="8"/>
      <c r="M28" s="8"/>
    </row>
    <row r="29" spans="2:13" x14ac:dyDescent="0.25">
      <c r="B29" s="31" t="s">
        <v>14</v>
      </c>
      <c r="C29" s="32"/>
      <c r="D29" s="32"/>
      <c r="E29" s="32"/>
      <c r="F29" s="33"/>
      <c r="G29" s="2"/>
      <c r="H29" s="10">
        <v>222027</v>
      </c>
      <c r="I29" s="11"/>
      <c r="J29" s="11"/>
    </row>
    <row r="30" spans="2:13" x14ac:dyDescent="0.25">
      <c r="B30" s="31" t="s">
        <v>15</v>
      </c>
      <c r="C30" s="32"/>
      <c r="D30" s="32"/>
      <c r="E30" s="32"/>
      <c r="F30" s="33"/>
      <c r="G30" s="2"/>
      <c r="H30" s="10">
        <v>0</v>
      </c>
      <c r="I30" s="11"/>
      <c r="J30" s="11"/>
    </row>
    <row r="31" spans="2:13" x14ac:dyDescent="0.25">
      <c r="B31" s="31" t="s">
        <v>27</v>
      </c>
      <c r="C31" s="32"/>
      <c r="D31" s="32"/>
      <c r="E31" s="32"/>
      <c r="F31" s="33"/>
      <c r="G31" s="2"/>
      <c r="H31" s="10">
        <v>0</v>
      </c>
      <c r="I31" s="11"/>
      <c r="J31" s="11"/>
    </row>
    <row r="32" spans="2:13" x14ac:dyDescent="0.25">
      <c r="B32" s="27" t="s">
        <v>16</v>
      </c>
      <c r="C32" s="27"/>
      <c r="D32" s="27"/>
      <c r="E32" s="27"/>
      <c r="F32" s="27"/>
      <c r="G32" s="17">
        <v>43745</v>
      </c>
      <c r="H32" s="5">
        <f>SUM(H33:H41)</f>
        <v>223201</v>
      </c>
      <c r="I32" s="11"/>
      <c r="J32" s="11"/>
    </row>
    <row r="33" spans="2:12" x14ac:dyDescent="0.25">
      <c r="B33" s="31" t="s">
        <v>10</v>
      </c>
      <c r="C33" s="32"/>
      <c r="D33" s="32"/>
      <c r="E33" s="32"/>
      <c r="F33" s="33"/>
      <c r="G33" s="13"/>
      <c r="H33" s="15">
        <v>0</v>
      </c>
      <c r="I33" s="11"/>
      <c r="J33" s="11"/>
    </row>
    <row r="34" spans="2:12" x14ac:dyDescent="0.25">
      <c r="B34" s="31" t="s">
        <v>11</v>
      </c>
      <c r="C34" s="32"/>
      <c r="D34" s="32"/>
      <c r="E34" s="32"/>
      <c r="F34" s="33"/>
      <c r="G34" s="13"/>
      <c r="H34" s="10">
        <v>0</v>
      </c>
      <c r="I34" s="11"/>
      <c r="J34" s="11"/>
    </row>
    <row r="35" spans="2:12" x14ac:dyDescent="0.25">
      <c r="B35" s="31" t="s">
        <v>12</v>
      </c>
      <c r="C35" s="32"/>
      <c r="D35" s="32"/>
      <c r="E35" s="32"/>
      <c r="F35" s="33"/>
      <c r="G35" s="13"/>
      <c r="H35" s="10">
        <v>0</v>
      </c>
      <c r="I35" s="11"/>
      <c r="J35" s="11"/>
    </row>
    <row r="36" spans="2:12" x14ac:dyDescent="0.25">
      <c r="B36" s="31" t="s">
        <v>19</v>
      </c>
      <c r="C36" s="32"/>
      <c r="D36" s="32"/>
      <c r="E36" s="32"/>
      <c r="F36" s="33"/>
      <c r="G36" s="13"/>
      <c r="H36" s="10">
        <v>0</v>
      </c>
      <c r="I36" s="11"/>
      <c r="J36" s="11"/>
    </row>
    <row r="37" spans="2:12" x14ac:dyDescent="0.25">
      <c r="B37" s="25" t="s">
        <v>2</v>
      </c>
      <c r="C37" s="25"/>
      <c r="D37" s="25"/>
      <c r="E37" s="25"/>
      <c r="F37" s="25"/>
      <c r="G37" s="13"/>
      <c r="H37" s="10">
        <v>0</v>
      </c>
      <c r="I37" s="11"/>
      <c r="J37" s="11"/>
    </row>
    <row r="38" spans="2:12" x14ac:dyDescent="0.25">
      <c r="B38" s="31" t="s">
        <v>3</v>
      </c>
      <c r="C38" s="32"/>
      <c r="D38" s="32"/>
      <c r="E38" s="32"/>
      <c r="F38" s="33"/>
      <c r="G38" s="13"/>
      <c r="H38" s="10">
        <v>0</v>
      </c>
      <c r="I38" s="11"/>
      <c r="J38" s="11"/>
    </row>
    <row r="39" spans="2:12" x14ac:dyDescent="0.25">
      <c r="B39" s="31" t="s">
        <v>13</v>
      </c>
      <c r="C39" s="32"/>
      <c r="D39" s="32"/>
      <c r="E39" s="32"/>
      <c r="F39" s="33"/>
      <c r="G39" s="13"/>
      <c r="H39" s="10">
        <v>1174</v>
      </c>
      <c r="I39" s="11"/>
      <c r="J39" s="11"/>
    </row>
    <row r="40" spans="2:12" x14ac:dyDescent="0.25">
      <c r="B40" s="31" t="s">
        <v>14</v>
      </c>
      <c r="C40" s="32"/>
      <c r="D40" s="32"/>
      <c r="E40" s="32"/>
      <c r="F40" s="33"/>
      <c r="G40" s="13"/>
      <c r="H40" s="10">
        <v>222027</v>
      </c>
      <c r="I40" s="11"/>
      <c r="J40" s="11"/>
    </row>
    <row r="41" spans="2:12" x14ac:dyDescent="0.25">
      <c r="B41" s="31" t="s">
        <v>15</v>
      </c>
      <c r="C41" s="32"/>
      <c r="D41" s="32"/>
      <c r="E41" s="32"/>
      <c r="F41" s="33"/>
      <c r="G41" s="13"/>
      <c r="H41" s="10">
        <v>0</v>
      </c>
      <c r="I41" s="11"/>
      <c r="J41" s="11"/>
    </row>
    <row r="42" spans="2:12" x14ac:dyDescent="0.25">
      <c r="B42" s="27" t="s">
        <v>21</v>
      </c>
      <c r="C42" s="27"/>
      <c r="D42" s="27"/>
      <c r="E42" s="27"/>
      <c r="F42" s="27"/>
      <c r="G42" s="17">
        <v>43745</v>
      </c>
      <c r="H42" s="5">
        <f>SUM(H43:H47)</f>
        <v>0</v>
      </c>
      <c r="I42" s="11"/>
      <c r="J42" s="11"/>
    </row>
    <row r="43" spans="2:12" x14ac:dyDescent="0.25">
      <c r="B43" s="31" t="s">
        <v>10</v>
      </c>
      <c r="C43" s="32"/>
      <c r="D43" s="32"/>
      <c r="E43" s="32"/>
      <c r="F43" s="33"/>
      <c r="G43" s="2"/>
      <c r="H43" s="15">
        <v>0</v>
      </c>
      <c r="I43" s="11"/>
      <c r="J43" s="11"/>
    </row>
    <row r="44" spans="2:12" x14ac:dyDescent="0.25">
      <c r="B44" s="31" t="s">
        <v>11</v>
      </c>
      <c r="C44" s="32"/>
      <c r="D44" s="32"/>
      <c r="E44" s="32"/>
      <c r="F44" s="33"/>
      <c r="G44" s="2"/>
      <c r="H44" s="3">
        <v>0</v>
      </c>
      <c r="I44" s="11"/>
      <c r="J44" s="11"/>
    </row>
    <row r="45" spans="2:12" x14ac:dyDescent="0.25">
      <c r="B45" s="31" t="s">
        <v>13</v>
      </c>
      <c r="C45" s="32"/>
      <c r="D45" s="32"/>
      <c r="E45" s="32"/>
      <c r="F45" s="33"/>
      <c r="G45" s="2"/>
      <c r="H45" s="3">
        <v>0</v>
      </c>
      <c r="I45" s="11"/>
      <c r="J45" s="11"/>
    </row>
    <row r="46" spans="2:12" x14ac:dyDescent="0.25">
      <c r="B46" s="31" t="s">
        <v>14</v>
      </c>
      <c r="C46" s="32"/>
      <c r="D46" s="32"/>
      <c r="E46" s="32"/>
      <c r="F46" s="33"/>
      <c r="G46" s="2"/>
      <c r="H46" s="3">
        <v>0</v>
      </c>
      <c r="I46" s="11"/>
      <c r="J46" s="11"/>
    </row>
    <row r="47" spans="2:12" x14ac:dyDescent="0.25">
      <c r="B47" s="31" t="s">
        <v>15</v>
      </c>
      <c r="C47" s="32"/>
      <c r="D47" s="32"/>
      <c r="E47" s="32"/>
      <c r="F47" s="33"/>
      <c r="G47" s="2"/>
      <c r="H47" s="3">
        <v>0</v>
      </c>
      <c r="I47" s="11"/>
      <c r="J47" s="11"/>
    </row>
    <row r="48" spans="2:12" x14ac:dyDescent="0.25">
      <c r="B48" s="39" t="s">
        <v>18</v>
      </c>
      <c r="C48" s="39"/>
      <c r="D48" s="39"/>
      <c r="E48" s="39"/>
      <c r="F48" s="39"/>
      <c r="G48" s="18">
        <v>43745</v>
      </c>
      <c r="H48" s="6">
        <f>64441.88+490038.15+20307.49+295.38+39.26+23129.84+1704.35+5432.46-540949.2-0.27+1327.08+10544.92-11872+380049.73+15095.31+219.57+39.66-395404.55+16826.22+60000+123000+12032.47+1361971.18+4871.96+1327.08-1580028.69+504650.28+304.66+20945.1+39.96+890.91+27892.84+7065.11-561788.84-0.18+10504.52+1279.54-0.31-11784.06+385191.31+39.96+15336.69+223.08-400791.03+492829.55+31.86+447946.09+296.58+20390.14+39.96-513556.21+557463.14-447946.09+8543.47+47699.27+223.42+6228.28+47699.28+163.53</f>
        <v>732491.08999999973</v>
      </c>
      <c r="I48" s="11"/>
      <c r="J48"/>
      <c r="L48" s="8"/>
    </row>
    <row r="49" spans="2:11" x14ac:dyDescent="0.25">
      <c r="B49" s="25" t="s">
        <v>17</v>
      </c>
      <c r="C49" s="25"/>
      <c r="D49" s="25"/>
      <c r="E49" s="25"/>
      <c r="F49" s="25"/>
      <c r="G49" s="2"/>
      <c r="H49" s="3">
        <f>245859.87+335943.76+34626.53+51590</f>
        <v>668020.16</v>
      </c>
      <c r="I49" s="11"/>
      <c r="J49" s="11"/>
    </row>
    <row r="50" spans="2:11" x14ac:dyDescent="0.25">
      <c r="B50" s="26" t="s">
        <v>4</v>
      </c>
      <c r="C50" s="26"/>
      <c r="D50" s="26"/>
      <c r="E50" s="26"/>
      <c r="F50" s="26"/>
      <c r="G50" s="2"/>
      <c r="H50" s="7">
        <f>H14+H25-H32-H42+H48-H49</f>
        <v>17919928.329999998</v>
      </c>
      <c r="I50" s="11"/>
      <c r="J50" s="11"/>
      <c r="K50" s="8"/>
    </row>
    <row r="51" spans="2:11" x14ac:dyDescent="0.25">
      <c r="B51" s="19"/>
      <c r="C51" s="19"/>
      <c r="D51" s="19"/>
      <c r="E51" s="19"/>
      <c r="F51" s="19"/>
      <c r="G51" s="9"/>
      <c r="H51" s="20"/>
      <c r="I51" s="11"/>
      <c r="J51" s="11"/>
      <c r="K51" s="8"/>
    </row>
    <row r="52" spans="2:11" ht="15.75" x14ac:dyDescent="0.25">
      <c r="B52" s="21" t="s">
        <v>25</v>
      </c>
      <c r="C52" s="22"/>
      <c r="D52" s="22"/>
      <c r="E52" s="22"/>
      <c r="F52" s="22"/>
      <c r="G52" s="9"/>
      <c r="H52" s="20"/>
      <c r="I52" s="11"/>
      <c r="J52" s="11"/>
      <c r="K52" s="8"/>
    </row>
  </sheetData>
  <mergeCells count="46">
    <mergeCell ref="B37:F37"/>
    <mergeCell ref="B24:F24"/>
    <mergeCell ref="B48:F48"/>
    <mergeCell ref="B23:F23"/>
    <mergeCell ref="B26:F26"/>
    <mergeCell ref="B45:F45"/>
    <mergeCell ref="B46:F46"/>
    <mergeCell ref="B47:F47"/>
    <mergeCell ref="B38:F38"/>
    <mergeCell ref="B44:F44"/>
    <mergeCell ref="B39:F39"/>
    <mergeCell ref="B27:F27"/>
    <mergeCell ref="B40:F40"/>
    <mergeCell ref="B41:F41"/>
    <mergeCell ref="B43:F43"/>
    <mergeCell ref="B33:F33"/>
    <mergeCell ref="K11:O11"/>
    <mergeCell ref="B13:F13"/>
    <mergeCell ref="B12:F12"/>
    <mergeCell ref="B14:F14"/>
    <mergeCell ref="B17:F17"/>
    <mergeCell ref="B11:F11"/>
    <mergeCell ref="B15:F15"/>
    <mergeCell ref="B16:F16"/>
    <mergeCell ref="B32:F32"/>
    <mergeCell ref="B25:F25"/>
    <mergeCell ref="B19:F19"/>
    <mergeCell ref="B20:F20"/>
    <mergeCell ref="B21:F21"/>
    <mergeCell ref="B22:F22"/>
    <mergeCell ref="B49:F49"/>
    <mergeCell ref="B50:F50"/>
    <mergeCell ref="B42:F42"/>
    <mergeCell ref="C2:G2"/>
    <mergeCell ref="B4:D4"/>
    <mergeCell ref="B5:D5"/>
    <mergeCell ref="B6:D6"/>
    <mergeCell ref="C8:G8"/>
    <mergeCell ref="B18:F18"/>
    <mergeCell ref="B34:F34"/>
    <mergeCell ref="B35:F35"/>
    <mergeCell ref="B36:F36"/>
    <mergeCell ref="B31:F31"/>
    <mergeCell ref="B28:F28"/>
    <mergeCell ref="B29:F29"/>
    <mergeCell ref="B30:F30"/>
  </mergeCells>
  <pageMargins left="0.7" right="0.7" top="0.75" bottom="0.75" header="0.3" footer="0.3"/>
  <pageSetup paperSize="9" scale="63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Maja</dc:creator>
  <cp:lastModifiedBy>Maja</cp:lastModifiedBy>
  <cp:lastPrinted>2019-10-01T09:35:01Z</cp:lastPrinted>
  <dcterms:created xsi:type="dcterms:W3CDTF">2018-11-15T09:32:50Z</dcterms:created>
  <dcterms:modified xsi:type="dcterms:W3CDTF">2019-10-08T07:41:50Z</dcterms:modified>
</cp:coreProperties>
</file>